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refdomain.local\Daten\Daten-Corp\Kirchenkanzlei\Uebersetzungen\U Matthias Siegfried\Théologie\Eglise qui bouge\page internet Eglise qui bouge\"/>
    </mc:Choice>
  </mc:AlternateContent>
  <xr:revisionPtr revIDLastSave="0" documentId="13_ncr:1_{941957F1-E296-4717-9570-A057BD2C9748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1. Coûts et financement" sheetId="1" r:id="rId1"/>
    <sheet name="2. Charge par catégories" sheetId="2" r:id="rId2"/>
    <sheet name="3. Financement et sourc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C4" i="1" s="1"/>
  <c r="C16" i="3"/>
  <c r="B16" i="3"/>
  <c r="C26" i="2"/>
  <c r="B3" i="1" s="1"/>
  <c r="B9" i="1" s="1"/>
  <c r="D26" i="2"/>
  <c r="B4" i="1" s="1"/>
  <c r="B26" i="2"/>
  <c r="B2" i="1" s="1"/>
  <c r="B8" i="1" s="1"/>
  <c r="D4" i="1" l="1"/>
  <c r="D10" i="1" s="1"/>
  <c r="C3" i="1"/>
  <c r="D3" i="1" s="1"/>
  <c r="D9" i="1" s="1"/>
  <c r="C2" i="1"/>
  <c r="C10" i="1"/>
  <c r="B10" i="1"/>
  <c r="C9" i="1" l="1"/>
  <c r="C8" i="1"/>
  <c r="D2" i="1"/>
  <c r="D8" i="1" s="1"/>
</calcChain>
</file>

<file path=xl/sharedStrings.xml><?xml version="1.0" encoding="utf-8"?>
<sst xmlns="http://schemas.openxmlformats.org/spreadsheetml/2006/main" count="48" uniqueCount="37">
  <si>
    <t>Année</t>
  </si>
  <si>
    <t>Coûts globaux</t>
  </si>
  <si>
    <t>Fonds propres, y compris fonds de tiers</t>
  </si>
  <si>
    <t>Soutien demandé (max. 80%)</t>
  </si>
  <si>
    <t>Année 1</t>
  </si>
  <si>
    <t>Année 2</t>
  </si>
  <si>
    <t>Année 3</t>
  </si>
  <si>
    <t>Pourcentage fonds propres, y compris fonds de tiers</t>
  </si>
  <si>
    <t>Pourcentage soutien Refbejuso</t>
  </si>
  <si>
    <t>Remarque:</t>
  </si>
  <si>
    <r>
      <rPr>
        <i/>
        <sz val="8"/>
        <color theme="1"/>
        <rFont val="Calibri"/>
        <family val="2"/>
        <scheme val="minor"/>
      </rPr>
      <t xml:space="preserve">Les montants résultent des lignes de résultats correspondantes des tableaux ci-après et </t>
    </r>
    <r>
      <rPr>
        <b/>
        <i/>
        <sz val="8"/>
        <color theme="1"/>
        <rFont val="Calibri"/>
        <family val="2"/>
        <scheme val="minor"/>
      </rPr>
      <t xml:space="preserve">sont </t>
    </r>
    <r>
      <rPr>
        <b/>
        <i/>
        <sz val="8"/>
        <color theme="1"/>
        <rFont val="Calibri"/>
        <family val="2"/>
        <scheme val="minor"/>
      </rPr>
      <t>r</t>
    </r>
    <r>
      <rPr>
        <b/>
        <i/>
        <sz val="8"/>
        <color theme="1"/>
        <rFont val="Calibri"/>
        <family val="2"/>
        <scheme val="minor"/>
      </rPr>
      <t>eportés automatiquement.</t>
    </r>
  </si>
  <si>
    <t>Type de coûts</t>
  </si>
  <si>
    <t>Description</t>
  </si>
  <si>
    <t>Charges de personnel</t>
  </si>
  <si>
    <t>Direction du projet, honoraires</t>
  </si>
  <si>
    <t>Charges de biens et services, autres charges d’exploitation</t>
  </si>
  <si>
    <t>Salle, matériel, informatique</t>
  </si>
  <si>
    <t>Relations publiques</t>
  </si>
  <si>
    <t>Site web, imprimés, événements</t>
  </si>
  <si>
    <t>Frais de déplacement</t>
  </si>
  <si>
    <t>Mise en réseau à l’externe, mobilité</t>
  </si>
  <si>
    <t>Conseil externe</t>
  </si>
  <si>
    <t>Conseil en développement organisationnel</t>
  </si>
  <si>
    <t>Provisions/réserve</t>
  </si>
  <si>
    <t>Pérennité, marge de sécurité</t>
  </si>
  <si>
    <t>Total des charges / année</t>
  </si>
  <si>
    <t>Source du financement Fonds propres y compris fonds de tiers</t>
  </si>
  <si>
    <t>Remarques</t>
  </si>
  <si>
    <t>Aides</t>
  </si>
  <si>
    <t>Liens</t>
  </si>
  <si>
    <t>Fonds propres de l’initiative</t>
  </si>
  <si>
    <t>Dons / collecte de fonds</t>
  </si>
  <si>
    <t>Prestations fournies à titre honorifique</t>
  </si>
  <si>
    <r>
      <rPr>
        <b/>
        <u/>
        <sz val="7"/>
        <color rgb="FF000000"/>
        <rFont val="Calibri"/>
        <scheme val="minor"/>
      </rPr>
      <t>Le travail des bénévoles peut, selon la structure du personnel de l’initiative, être comptabilité comme prestations propres de manière suivante:</t>
    </r>
    <r>
      <rPr>
        <b/>
        <u/>
        <sz val="7"/>
        <color rgb="FF000000"/>
        <rFont val="Calibri"/>
        <scheme val="minor"/>
      </rPr>
      <t xml:space="preserve">
</t>
    </r>
    <r>
      <rPr>
        <b/>
        <i/>
        <sz val="7"/>
        <color rgb="FF000000"/>
        <rFont val="Calibri"/>
        <scheme val="minor"/>
      </rPr>
      <t>1.</t>
    </r>
    <r>
      <rPr>
        <b/>
        <i/>
        <sz val="7"/>
        <color rgb="FF000000"/>
        <rFont val="Calibri"/>
        <scheme val="minor"/>
      </rPr>
      <t xml:space="preserve"> </t>
    </r>
    <r>
      <rPr>
        <b/>
        <sz val="7"/>
        <color rgb="FF000000"/>
        <rFont val="Calibri"/>
        <scheme val="minor"/>
      </rPr>
      <t>La direction du projet est également assumée par du personnel spécialisé employé</t>
    </r>
    <r>
      <rPr>
        <b/>
        <i/>
        <sz val="7"/>
        <color rgb="FF000000"/>
        <rFont val="Calibri"/>
        <scheme val="minor"/>
      </rPr>
      <t xml:space="preserve">
</t>
    </r>
    <r>
      <rPr>
        <b/>
        <sz val="7"/>
        <color rgb="FF000000"/>
        <rFont val="Calibri"/>
        <scheme val="minor"/>
      </rPr>
      <t>-&gt;</t>
    </r>
    <r>
      <rPr>
        <i/>
        <sz val="7"/>
        <color rgb="FF000000"/>
        <rFont val="Calibri"/>
        <scheme val="minor"/>
      </rPr>
      <t xml:space="preserve"> 5 % des coûts globaux du projet sous forme forfaitaire.
</t>
    </r>
    <r>
      <rPr>
        <b/>
        <i/>
        <sz val="7"/>
        <color rgb="FF000000"/>
        <rFont val="Calibri"/>
        <scheme val="minor"/>
      </rPr>
      <t>2.</t>
    </r>
    <r>
      <rPr>
        <b/>
        <i/>
        <sz val="7"/>
        <color rgb="FF000000"/>
        <rFont val="Calibri"/>
        <scheme val="minor"/>
      </rPr>
      <t xml:space="preserve"> </t>
    </r>
    <r>
      <rPr>
        <b/>
        <sz val="7"/>
        <color rgb="FF000000"/>
        <rFont val="Calibri"/>
        <scheme val="minor"/>
      </rPr>
      <t>La direction du projet est exclusivement assumée par des bénévoles</t>
    </r>
    <r>
      <rPr>
        <b/>
        <i/>
        <sz val="7"/>
        <color rgb="FF000000"/>
        <rFont val="Calibri"/>
        <scheme val="minor"/>
      </rPr>
      <t xml:space="preserve">
</t>
    </r>
    <r>
      <rPr>
        <b/>
        <sz val="7"/>
        <color rgb="FF000000"/>
        <rFont val="Calibri"/>
        <scheme val="minor"/>
      </rPr>
      <t>-&gt;</t>
    </r>
    <r>
      <rPr>
        <i/>
        <sz val="7"/>
        <color rgb="FF000000"/>
        <rFont val="Calibri"/>
        <scheme val="minor"/>
      </rPr>
      <t xml:space="preserve"> 10 % des coûts globaux du projet sous forme forfaitaire.
</t>
    </r>
    <r>
      <rPr>
        <b/>
        <i/>
        <sz val="7"/>
        <color rgb="FF000000"/>
        <rFont val="Calibri"/>
        <scheme val="minor"/>
      </rPr>
      <t>3.</t>
    </r>
    <r>
      <rPr>
        <b/>
        <i/>
        <sz val="7"/>
        <color rgb="FF000000"/>
        <rFont val="Calibri"/>
        <scheme val="minor"/>
      </rPr>
      <t xml:space="preserve"> </t>
    </r>
    <r>
      <rPr>
        <b/>
        <sz val="7"/>
        <color rgb="FF000000"/>
        <rFont val="Calibri"/>
        <scheme val="minor"/>
      </rPr>
      <t>La direction du projet est entièrement assumée par des bénévole</t>
    </r>
    <r>
      <rPr>
        <sz val="7"/>
        <color rgb="FF000000"/>
        <rFont val="Calibri"/>
        <scheme val="minor"/>
      </rPr>
      <t>s</t>
    </r>
    <r>
      <rPr>
        <b/>
        <i/>
        <sz val="7"/>
        <color rgb="FF000000"/>
        <rFont val="Calibri"/>
        <scheme val="minor"/>
      </rPr>
      <t xml:space="preserve">
</t>
    </r>
    <r>
      <rPr>
        <b/>
        <sz val="7"/>
        <color rgb="FF000000"/>
        <rFont val="Calibri"/>
        <scheme val="minor"/>
      </rPr>
      <t>-&gt;</t>
    </r>
    <r>
      <rPr>
        <i/>
        <sz val="7"/>
        <color rgb="FF000000"/>
        <rFont val="Calibri"/>
        <scheme val="minor"/>
      </rPr>
      <t xml:space="preserve"> toutes les heures effectuées sont imputées.</t>
    </r>
    <r>
      <rPr>
        <i/>
        <sz val="7"/>
        <color rgb="FF000000"/>
        <rFont val="Calibri"/>
        <scheme val="minor"/>
      </rPr>
      <t xml:space="preserve"> </t>
    </r>
    <r>
      <rPr>
        <i/>
        <sz val="7"/>
        <color rgb="FF000000"/>
        <rFont val="Calibri"/>
        <scheme val="minor"/>
      </rPr>
      <t xml:space="preserve">Un taux horaire fixe  (CHF 53.60) basé sur des </t>
    </r>
    <r>
      <rPr>
        <i/>
        <sz val="7"/>
        <color rgb="FF000000"/>
        <rFont val="Calibri"/>
        <scheme val="minor"/>
      </rPr>
      <t>directives cantonales</t>
    </r>
    <r>
      <rPr>
        <i/>
        <sz val="7"/>
        <color rgb="FF000000"/>
        <rFont val="Calibri"/>
        <scheme val="minor"/>
      </rPr>
      <t xml:space="preserve"> s’applique pour les heures accomplies de manière bénévole.</t>
    </r>
    <r>
      <rPr>
        <i/>
        <sz val="7"/>
        <color rgb="FF000000"/>
        <rFont val="Calibri"/>
        <scheme val="minor"/>
      </rPr>
      <t xml:space="preserve"> </t>
    </r>
    <r>
      <rPr>
        <i/>
        <sz val="7"/>
        <color rgb="FF000000"/>
        <rFont val="Calibri"/>
        <scheme val="minor"/>
      </rPr>
      <t>Chaque heure est payée de manière identique indépendamment de la formation ou de la fonction</t>
    </r>
  </si>
  <si>
    <t>Directives cantonales relatives aux activités exercées à titre bénévole ou honorifique</t>
  </si>
  <si>
    <t>Fondation Beispielhaft</t>
  </si>
  <si>
    <t>Total fonds propres y compris fonds de tiers /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</si>
</sst>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CHF&quot;\ * #,##0.00_ ;_ &quot;CHF&quot;\ * \-#,##0.00_ ;_ &quot;CHF&quot;\ * &quot;-&quot;??_ ;_ @_ "/>
    <numFmt numFmtId="165" formatCode="_ * #,##0.00_ ;_ * \-#,##0.00_ ;_ * &quot;-&quot;??_ ;_ @_ "/>
    <numFmt numFmtId="166" formatCode="_ [$CHF-807]\ * #,##0.00_ ;_ [$CHF-807]\ * \-#,##0.00_ ;_ [$CHF-807]\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u/>
      <sz val="7"/>
      <color rgb="FF000000"/>
      <name val="Calibri"/>
      <scheme val="minor"/>
    </font>
    <font>
      <b/>
      <i/>
      <sz val="7"/>
      <color rgb="FF000000"/>
      <name val="Calibri"/>
      <scheme val="minor"/>
    </font>
    <font>
      <i/>
      <sz val="7"/>
      <color rgb="FF000000"/>
      <name val="Calibri"/>
      <scheme val="minor"/>
    </font>
    <font>
      <sz val="7"/>
      <color rgb="FF000000"/>
      <name val="Calibri"/>
      <family val="2"/>
      <scheme val="minor"/>
    </font>
    <font>
      <b/>
      <sz val="7"/>
      <color rgb="FF000000"/>
      <name val="Calibri"/>
      <scheme val="minor"/>
    </font>
    <font>
      <sz val="7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9" fillId="0" borderId="0" xfId="0" applyFont="1"/>
    <xf numFmtId="0" fontId="7" fillId="2" borderId="1" xfId="0" applyFont="1" applyFill="1" applyBorder="1"/>
    <xf numFmtId="164" fontId="5" fillId="0" borderId="0" xfId="2" applyFont="1"/>
    <xf numFmtId="0" fontId="6" fillId="3" borderId="1" xfId="0" applyFont="1" applyFill="1" applyBorder="1"/>
    <xf numFmtId="0" fontId="5" fillId="0" borderId="0" xfId="0" applyFont="1" applyAlignment="1">
      <alignment vertical="top" wrapText="1"/>
    </xf>
    <xf numFmtId="0" fontId="10" fillId="3" borderId="1" xfId="4" applyFont="1" applyFill="1" applyBorder="1" applyAlignment="1">
      <alignment vertical="center" wrapText="1"/>
    </xf>
    <xf numFmtId="0" fontId="6" fillId="0" borderId="0" xfId="0" applyFont="1"/>
    <xf numFmtId="164" fontId="5" fillId="0" borderId="0" xfId="0" applyNumberFormat="1" applyFont="1"/>
    <xf numFmtId="0" fontId="11" fillId="0" borderId="0" xfId="0" applyFont="1"/>
    <xf numFmtId="164" fontId="11" fillId="0" borderId="0" xfId="2" applyFont="1"/>
    <xf numFmtId="0" fontId="12" fillId="0" borderId="0" xfId="0" applyFont="1"/>
    <xf numFmtId="166" fontId="5" fillId="0" borderId="0" xfId="1" applyNumberFormat="1" applyFont="1"/>
    <xf numFmtId="165" fontId="4" fillId="0" borderId="0" xfId="1" applyFont="1"/>
    <xf numFmtId="0" fontId="4" fillId="0" borderId="0" xfId="0" applyFont="1"/>
    <xf numFmtId="9" fontId="5" fillId="0" borderId="0" xfId="3" applyFont="1"/>
    <xf numFmtId="0" fontId="13" fillId="2" borderId="2" xfId="0" applyFont="1" applyFill="1" applyBorder="1"/>
    <xf numFmtId="0" fontId="4" fillId="2" borderId="3" xfId="0" applyFont="1" applyFill="1" applyBorder="1"/>
    <xf numFmtId="0" fontId="14" fillId="3" borderId="4" xfId="0" applyFont="1" applyFill="1" applyBorder="1"/>
    <xf numFmtId="0" fontId="4" fillId="3" borderId="5" xfId="0" applyFont="1" applyFill="1" applyBorder="1"/>
    <xf numFmtId="0" fontId="18" fillId="3" borderId="1" xfId="0" applyFont="1" applyFill="1" applyBorder="1" applyAlignment="1">
      <alignment wrapText="1"/>
    </xf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&quot;CHF&quot;\ * #,##0.00_ ;_ &quot;CHF&quot;\ * \-#,##0.00_ ;_ &quot;CHF&quot;\ * &quot;-&quot;??_ ;_ @_ "/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9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6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4" formatCode="_ &quot;CHF&quot;\ * #,##0.00_ ;_ &quot;CHF&quot;\ * \-#,##0.00_ ;_ &quot;CHF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66" formatCode="_ [$CHF-807]\ * #,##0.00_ ;_ [$CHF-807]\ * \-#,##0.00_ ;_ [$CHF-807]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B5DE9F-21EC-4801-BD01-EB3A8C419DB4}" name="Tabelle1" displayName="Tabelle1" ref="A1:D4" totalsRowShown="0" headerRowDxfId="37" dataDxfId="36">
  <autoFilter ref="A1:D4" xr:uid="{60B5DE9F-21EC-4801-BD01-EB3A8C419DB4}"/>
  <tableColumns count="4">
    <tableColumn id="1" xr3:uid="{4D8767E3-1DFD-4C40-8C45-EA9FC8B15FA6}" name="Année" dataDxfId="35"/>
    <tableColumn id="2" xr3:uid="{DB68D115-A985-4A27-A902-5199A853DA37}" name="Coûts globaux" dataDxfId="34"/>
    <tableColumn id="3" xr3:uid="{48AD2C99-3C18-446E-AC37-130FDBC8ECB5}" name="Fonds propres, y compris fonds de tiers" dataDxfId="33"/>
    <tableColumn id="9" xr3:uid="{B2797947-3E8D-4420-BBC1-89EE6D631DD7}" name="Soutien demandé (max. 80%)" dataDxfId="32">
      <calculatedColumnFormula>SUM(Tabelle1[[#This Row],[Coûts globaux]]-Tabelle1[[#This Row],[Fonds propres, y compris fonds de tiers]])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6E1C36-F554-43E3-A9E4-98ECABDDAD7D}" name="Tabelle13" displayName="Tabelle13" ref="A7:D10" totalsRowShown="0" headerRowDxfId="31" dataDxfId="30">
  <autoFilter ref="A7:D10" xr:uid="{3E6E1C36-F554-43E3-A9E4-98ECABDDAD7D}"/>
  <tableColumns count="4">
    <tableColumn id="1" xr3:uid="{1F6E781E-F3B6-492E-823A-31A06A1C147C}" name="Année" dataDxfId="29"/>
    <tableColumn id="2" xr3:uid="{E34E799F-179F-4B97-A227-EED4D233CC92}" name="Coûts globaux" dataDxfId="28"/>
    <tableColumn id="7" xr3:uid="{0F628488-899A-4367-BB9F-602E4FCC821F}" name="Pourcentage fonds propres, y compris fonds de tiers" dataDxfId="27">
      <calculatedColumnFormula>(1/B2*C2)</calculatedColumnFormula>
    </tableColumn>
    <tableColumn id="5" xr3:uid="{51AE7CCB-0661-4095-9103-030040A0D64B}" name="Pourcentage soutien Refbejuso" dataDxfId="26">
      <calculatedColumnFormula>(1/B2*D2)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86A531-3A8B-4940-AFDC-CDEF875B1D88}" name="Tabelle3" displayName="Tabelle3" ref="A1:E26" totalsRowCount="1" headerRowDxfId="25" dataDxfId="24" totalsRowDxfId="23">
  <autoFilter ref="A1:E25" xr:uid="{E286A531-3A8B-4940-AFDC-CDEF875B1D88}"/>
  <tableColumns count="5">
    <tableColumn id="1" xr3:uid="{4B4A8B86-050A-407E-B9DD-B10983A73613}" name="Type de coûts" totalsRowLabel="Total des charges / année" dataDxfId="22" totalsRowDxfId="21"/>
    <tableColumn id="2" xr3:uid="{9D6E328B-9A65-4A28-BED7-A81241A250B2}" name="Année 1" totalsRowFunction="custom" dataDxfId="20" totalsRowDxfId="19">
      <totalsRowFormula>SUM(Tabelle3[Année 1])</totalsRowFormula>
    </tableColumn>
    <tableColumn id="3" xr3:uid="{FEE0B362-79DD-4C48-8DD5-8B2FD0BFF8C8}" name="Année 2" totalsRowFunction="custom" dataDxfId="18" totalsRowDxfId="17">
      <totalsRowFormula>SUM(Tabelle3[Année 2])</totalsRowFormula>
    </tableColumn>
    <tableColumn id="4" xr3:uid="{CD0920F5-A0B2-4096-A933-DF89EFF96838}" name="Année 3" totalsRowFunction="custom" dataDxfId="16" totalsRowDxfId="15">
      <totalsRowFormula>SUM(Tabelle3[Année 3])</totalsRowFormula>
    </tableColumn>
    <tableColumn id="5" xr3:uid="{5594D307-A65E-488D-BDB0-5A87CF772C3D}" name="Description" dataDxfId="14" totalsRow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CA7CF30-9C10-4099-9365-11B58951F6E1}" name="Tabelle4" displayName="Tabelle4" ref="A1:E16" totalsRowCount="1" headerRowDxfId="12" dataDxfId="11" totalsRowDxfId="10">
  <autoFilter ref="A1:E15" xr:uid="{FCA7CF30-9C10-4099-9365-11B58951F6E1}"/>
  <tableColumns count="5">
    <tableColumn id="1" xr3:uid="{F5765E92-03F9-41A6-8536-E846AC762457}" name="Source du financement Fonds propres y compris fonds de tiers" totalsRowLabel="Total fonds propres y compris fonds de tiers / année" dataDxfId="9" totalsRowDxfId="8"/>
    <tableColumn id="2" xr3:uid="{002A54D5-5F7B-44F9-A2F7-77A6ADE29FAA}" name="Année 1" totalsRowFunction="custom" dataDxfId="7" totalsRowDxfId="6">
      <totalsRowFormula>SUM(Tabelle4[Année 1])</totalsRowFormula>
    </tableColumn>
    <tableColumn id="3" xr3:uid="{28978C23-0AB6-45AD-BD89-DFB42C7CB4CA}" name="Année 2" totalsRowFunction="custom" dataDxfId="5" totalsRowDxfId="4">
      <totalsRowFormula>SUM(Tabelle4[Année 2])</totalsRowFormula>
    </tableColumn>
    <tableColumn id="4" xr3:uid="{D455AB69-213B-4515-ABF5-38DB9E01AB25}" name="Année 3" totalsRowFunction="custom" dataDxfId="3" totalsRowDxfId="2">
      <totalsRowFormula>SUM(Tabelle4[Année 3])</totalsRowFormula>
    </tableColumn>
    <tableColumn id="6" xr3:uid="{316236D3-8C1C-4FC0-995D-BFA6F5B0880E}" name="Remarqu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ircheinbewegung.ch/wp-content/uploads/2025/06/Beilage-Stellungnahme-BKRA-08.05.2024-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C7" sqref="C7"/>
    </sheetView>
  </sheetViews>
  <sheetFormatPr baseColWidth="10" defaultColWidth="9.140625" defaultRowHeight="12.75" x14ac:dyDescent="0.2"/>
  <cols>
    <col min="1" max="1" width="8.7109375" style="16" customWidth="1"/>
    <col min="2" max="2" width="19.42578125" style="16" customWidth="1"/>
    <col min="3" max="3" width="32.5703125" style="16" customWidth="1"/>
    <col min="4" max="4" width="34" style="16" customWidth="1"/>
    <col min="5" max="5" width="32.5703125" style="16" customWidth="1"/>
    <col min="6" max="6" width="30.140625" style="16" customWidth="1"/>
    <col min="7" max="8" width="28.28515625" style="1" customWidth="1"/>
    <col min="9" max="16384" width="9.140625" style="1"/>
  </cols>
  <sheetData>
    <row r="1" spans="1:6" x14ac:dyDescent="0.2">
      <c r="A1" s="11" t="s">
        <v>0</v>
      </c>
      <c r="B1" s="11" t="s">
        <v>1</v>
      </c>
      <c r="C1" s="11" t="s">
        <v>2</v>
      </c>
      <c r="D1" s="12" t="s">
        <v>3</v>
      </c>
      <c r="E1" s="13"/>
      <c r="F1" s="1"/>
    </row>
    <row r="2" spans="1:6" x14ac:dyDescent="0.2">
      <c r="A2" s="2" t="s">
        <v>4</v>
      </c>
      <c r="B2" s="14">
        <f>Tabelle3[[#Totals],[Année 1]]</f>
        <v>145000</v>
      </c>
      <c r="C2" s="5">
        <f>Tabelle4[[#Totals],[Année 1]]</f>
        <v>29500</v>
      </c>
      <c r="D2" s="5">
        <f>SUM(Tabelle1[[#This Row],[Coûts globaux]]-Tabelle1[[#This Row],[Fonds propres, y compris fonds de tiers]])</f>
        <v>115500</v>
      </c>
      <c r="E2" s="15"/>
      <c r="F2" s="1"/>
    </row>
    <row r="3" spans="1:6" x14ac:dyDescent="0.2">
      <c r="A3" s="2" t="s">
        <v>5</v>
      </c>
      <c r="B3" s="14">
        <f>Tabelle3[[#Totals],[Année 2]]</f>
        <v>138000</v>
      </c>
      <c r="C3" s="5">
        <f>Tabelle4[[#Totals],[Année 2]]</f>
        <v>36600</v>
      </c>
      <c r="D3" s="5">
        <f>SUM(Tabelle1[[#This Row],[Coûts globaux]]-Tabelle1[[#This Row],[Fonds propres, y compris fonds de tiers]])</f>
        <v>101400</v>
      </c>
      <c r="E3" s="15"/>
      <c r="F3" s="1"/>
    </row>
    <row r="4" spans="1:6" x14ac:dyDescent="0.2">
      <c r="A4" s="2" t="s">
        <v>6</v>
      </c>
      <c r="B4" s="14">
        <f>Tabelle3[[#Totals],[Année 3]]</f>
        <v>130000</v>
      </c>
      <c r="C4" s="5">
        <f>Tabelle4[[#Totals],[Année 3]]</f>
        <v>31000</v>
      </c>
      <c r="D4" s="5">
        <f>SUM(Tabelle1[[#This Row],[Coûts globaux]]-Tabelle1[[#This Row],[Fonds propres, y compris fonds de tiers]])</f>
        <v>99000</v>
      </c>
      <c r="E4" s="15"/>
      <c r="F4" s="1"/>
    </row>
    <row r="7" spans="1:6" x14ac:dyDescent="0.2">
      <c r="A7" s="11" t="s">
        <v>0</v>
      </c>
      <c r="B7" s="11" t="s">
        <v>1</v>
      </c>
      <c r="C7" s="11" t="s">
        <v>7</v>
      </c>
      <c r="D7" s="11" t="s">
        <v>8</v>
      </c>
      <c r="F7" s="1"/>
    </row>
    <row r="8" spans="1:6" x14ac:dyDescent="0.2">
      <c r="A8" s="2" t="s">
        <v>4</v>
      </c>
      <c r="B8" s="14">
        <f>B2</f>
        <v>145000</v>
      </c>
      <c r="C8" s="17">
        <f>(1/B2*C2)</f>
        <v>0.20344827586206896</v>
      </c>
      <c r="D8" s="17">
        <f>(1/B2*D2)</f>
        <v>0.79655172413793096</v>
      </c>
      <c r="F8" s="1"/>
    </row>
    <row r="9" spans="1:6" x14ac:dyDescent="0.2">
      <c r="A9" s="2" t="s">
        <v>5</v>
      </c>
      <c r="B9" s="14">
        <f>B3</f>
        <v>138000</v>
      </c>
      <c r="C9" s="17">
        <f t="shared" ref="C9:C10" si="0">(1/B3*C3)</f>
        <v>0.26521739130434779</v>
      </c>
      <c r="D9" s="17">
        <f>(1/B3*D3)</f>
        <v>0.73478260869565215</v>
      </c>
      <c r="F9" s="1"/>
    </row>
    <row r="10" spans="1:6" x14ac:dyDescent="0.2">
      <c r="A10" s="2" t="s">
        <v>6</v>
      </c>
      <c r="B10" s="14">
        <f>B4</f>
        <v>130000</v>
      </c>
      <c r="C10" s="17">
        <f t="shared" si="0"/>
        <v>0.23846153846153845</v>
      </c>
      <c r="D10" s="17">
        <f>(1/B4*D4)</f>
        <v>0.7615384615384615</v>
      </c>
      <c r="F10" s="1"/>
    </row>
    <row r="17" spans="1:6" x14ac:dyDescent="0.2">
      <c r="A17" s="18" t="s">
        <v>9</v>
      </c>
      <c r="B17" s="19"/>
      <c r="C17" s="19"/>
      <c r="D17" s="19"/>
      <c r="F17" s="1"/>
    </row>
    <row r="18" spans="1:6" x14ac:dyDescent="0.2">
      <c r="A18" s="20" t="s">
        <v>10</v>
      </c>
      <c r="B18" s="21"/>
      <c r="C18" s="21"/>
      <c r="D18" s="21"/>
      <c r="F18" s="1"/>
    </row>
  </sheetData>
  <pageMargins left="0.15748031496062992" right="0.15748031496062992" top="0.98425196850393704" bottom="0.98425196850393704" header="0.51181102362204722" footer="0.51181102362204722"/>
  <pageSetup paperSize="9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zoomScaleNormal="100" workbookViewId="0">
      <selection activeCell="B7" sqref="B7"/>
    </sheetView>
  </sheetViews>
  <sheetFormatPr baseColWidth="10" defaultColWidth="9.140625" defaultRowHeight="15" x14ac:dyDescent="0.25"/>
  <cols>
    <col min="1" max="1" width="22.85546875" style="2" bestFit="1" customWidth="1"/>
    <col min="2" max="2" width="16.5703125" style="2" customWidth="1"/>
    <col min="3" max="3" width="15.85546875" style="2" customWidth="1"/>
    <col min="4" max="4" width="18.7109375" style="2" customWidth="1"/>
    <col min="5" max="5" width="28.140625" style="2" bestFit="1" customWidth="1"/>
  </cols>
  <sheetData>
    <row r="1" spans="1:5" x14ac:dyDescent="0.25">
      <c r="A1" s="11" t="s">
        <v>11</v>
      </c>
      <c r="B1" s="11" t="s">
        <v>4</v>
      </c>
      <c r="C1" s="11" t="s">
        <v>5</v>
      </c>
      <c r="D1" s="11" t="s">
        <v>6</v>
      </c>
      <c r="E1" s="11" t="s">
        <v>12</v>
      </c>
    </row>
    <row r="2" spans="1:5" x14ac:dyDescent="0.25">
      <c r="A2" s="2" t="s">
        <v>13</v>
      </c>
      <c r="B2" s="5">
        <v>90000</v>
      </c>
      <c r="C2" s="5">
        <v>87000</v>
      </c>
      <c r="D2" s="5">
        <v>85000</v>
      </c>
      <c r="E2" s="2" t="s">
        <v>14</v>
      </c>
    </row>
    <row r="3" spans="1:5" x14ac:dyDescent="0.25">
      <c r="A3" s="2" t="s">
        <v>15</v>
      </c>
      <c r="B3" s="5">
        <v>15000</v>
      </c>
      <c r="C3" s="5">
        <v>14000</v>
      </c>
      <c r="D3" s="5">
        <v>13000</v>
      </c>
      <c r="E3" s="2" t="s">
        <v>16</v>
      </c>
    </row>
    <row r="4" spans="1:5" x14ac:dyDescent="0.25">
      <c r="A4" s="2" t="s">
        <v>17</v>
      </c>
      <c r="B4" s="5">
        <v>8000</v>
      </c>
      <c r="C4" s="5">
        <v>7000</v>
      </c>
      <c r="D4" s="5">
        <v>6000</v>
      </c>
      <c r="E4" s="2" t="s">
        <v>18</v>
      </c>
    </row>
    <row r="5" spans="1:5" x14ac:dyDescent="0.25">
      <c r="A5" s="2" t="s">
        <v>19</v>
      </c>
      <c r="B5" s="5">
        <v>2000</v>
      </c>
      <c r="C5" s="5">
        <v>2000</v>
      </c>
      <c r="D5" s="5">
        <v>2000</v>
      </c>
      <c r="E5" s="2" t="s">
        <v>20</v>
      </c>
    </row>
    <row r="6" spans="1:5" x14ac:dyDescent="0.25">
      <c r="A6" s="2" t="s">
        <v>21</v>
      </c>
      <c r="B6" s="5">
        <v>5000</v>
      </c>
      <c r="C6" s="5">
        <v>5000</v>
      </c>
      <c r="D6" s="5">
        <v>5000</v>
      </c>
      <c r="E6" s="2" t="s">
        <v>22</v>
      </c>
    </row>
    <row r="7" spans="1:5" x14ac:dyDescent="0.25">
      <c r="A7" s="2" t="s">
        <v>23</v>
      </c>
      <c r="B7" s="5">
        <v>25000</v>
      </c>
      <c r="C7" s="5">
        <v>23000</v>
      </c>
      <c r="D7" s="5">
        <v>19000</v>
      </c>
      <c r="E7" s="2" t="s">
        <v>24</v>
      </c>
    </row>
    <row r="8" spans="1:5" x14ac:dyDescent="0.25">
      <c r="B8" s="5"/>
      <c r="C8" s="5"/>
      <c r="D8" s="5"/>
    </row>
    <row r="9" spans="1:5" x14ac:dyDescent="0.25">
      <c r="B9" s="5"/>
      <c r="C9" s="5"/>
      <c r="D9" s="5"/>
    </row>
    <row r="10" spans="1:5" x14ac:dyDescent="0.25">
      <c r="B10" s="5"/>
      <c r="C10" s="5"/>
      <c r="D10" s="5"/>
    </row>
    <row r="11" spans="1:5" x14ac:dyDescent="0.25">
      <c r="B11" s="5"/>
      <c r="C11" s="5"/>
      <c r="D11" s="5"/>
    </row>
    <row r="12" spans="1:5" x14ac:dyDescent="0.25">
      <c r="B12" s="5"/>
      <c r="C12" s="5"/>
      <c r="D12" s="5"/>
    </row>
    <row r="13" spans="1:5" x14ac:dyDescent="0.25">
      <c r="B13" s="5"/>
      <c r="C13" s="5"/>
      <c r="D13" s="5"/>
    </row>
    <row r="14" spans="1:5" x14ac:dyDescent="0.25">
      <c r="B14" s="5"/>
      <c r="C14" s="5"/>
      <c r="D14" s="5"/>
    </row>
    <row r="15" spans="1:5" x14ac:dyDescent="0.25">
      <c r="B15" s="5"/>
      <c r="C15" s="5"/>
      <c r="D15" s="5"/>
    </row>
    <row r="16" spans="1:5" x14ac:dyDescent="0.25">
      <c r="B16" s="5"/>
      <c r="C16" s="5"/>
      <c r="D16" s="5"/>
    </row>
    <row r="17" spans="1:4" x14ac:dyDescent="0.25">
      <c r="B17" s="5"/>
      <c r="C17" s="5"/>
      <c r="D17" s="5"/>
    </row>
    <row r="18" spans="1:4" x14ac:dyDescent="0.25">
      <c r="B18" s="5"/>
      <c r="C18" s="5"/>
      <c r="D18" s="5"/>
    </row>
    <row r="19" spans="1:4" x14ac:dyDescent="0.25">
      <c r="B19" s="5"/>
      <c r="C19" s="5"/>
      <c r="D19" s="5"/>
    </row>
    <row r="20" spans="1:4" x14ac:dyDescent="0.25">
      <c r="B20" s="5"/>
      <c r="C20" s="5"/>
      <c r="D20" s="5"/>
    </row>
    <row r="21" spans="1:4" x14ac:dyDescent="0.25">
      <c r="B21" s="5"/>
      <c r="C21" s="5"/>
      <c r="D21" s="5"/>
    </row>
    <row r="22" spans="1:4" x14ac:dyDescent="0.25">
      <c r="B22" s="5"/>
      <c r="C22" s="5"/>
      <c r="D22" s="5"/>
    </row>
    <row r="23" spans="1:4" x14ac:dyDescent="0.25">
      <c r="B23" s="5"/>
      <c r="C23" s="5"/>
      <c r="D23" s="5"/>
    </row>
    <row r="24" spans="1:4" x14ac:dyDescent="0.25">
      <c r="B24" s="5"/>
      <c r="C24" s="5"/>
      <c r="D24" s="5"/>
    </row>
    <row r="25" spans="1:4" x14ac:dyDescent="0.25">
      <c r="B25" s="5"/>
      <c r="C25" s="5"/>
      <c r="D25" s="5"/>
    </row>
    <row r="26" spans="1:4" x14ac:dyDescent="0.25">
      <c r="A26" s="2" t="s">
        <v>25</v>
      </c>
      <c r="B26" s="10">
        <f>SUM(Tabelle3[Année 1])</f>
        <v>145000</v>
      </c>
      <c r="C26" s="10">
        <f>SUM(Tabelle3[Année 2])</f>
        <v>138000</v>
      </c>
      <c r="D26" s="10">
        <f>SUM(Tabelle3[Année 3])</f>
        <v>130000</v>
      </c>
    </row>
  </sheetData>
  <pageMargins left="0.75" right="0.75" top="1" bottom="1" header="0.5" footer="0.5"/>
  <pageSetup paperSize="9" orientation="landscape" r:id="rId1"/>
  <headerFooter>
    <oddHeader>&amp;L&amp;"Arial,Fett"&amp;10Nom de l’initiative: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zoomScaleNormal="100" workbookViewId="0">
      <selection activeCell="A4" sqref="A4"/>
    </sheetView>
  </sheetViews>
  <sheetFormatPr baseColWidth="10" defaultColWidth="9.140625" defaultRowHeight="15" x14ac:dyDescent="0.25"/>
  <cols>
    <col min="1" max="1" width="40.5703125" style="2" customWidth="1"/>
    <col min="2" max="2" width="18.85546875" style="2" customWidth="1"/>
    <col min="3" max="3" width="16.85546875" style="2" customWidth="1"/>
    <col min="4" max="4" width="18.28515625" style="2" customWidth="1"/>
    <col min="5" max="5" width="21.42578125" style="2" customWidth="1"/>
    <col min="7" max="7" width="72.7109375" customWidth="1"/>
    <col min="8" max="8" width="22.140625" customWidth="1"/>
  </cols>
  <sheetData>
    <row r="1" spans="1:8" x14ac:dyDescent="0.25">
      <c r="A1" s="3" t="s">
        <v>26</v>
      </c>
      <c r="B1" s="3" t="s">
        <v>4</v>
      </c>
      <c r="C1" s="3" t="s">
        <v>5</v>
      </c>
      <c r="D1" s="3" t="s">
        <v>6</v>
      </c>
      <c r="E1" s="2" t="s">
        <v>27</v>
      </c>
      <c r="G1" s="4" t="s">
        <v>28</v>
      </c>
      <c r="H1" s="4" t="s">
        <v>29</v>
      </c>
    </row>
    <row r="2" spans="1:8" x14ac:dyDescent="0.25">
      <c r="A2" s="2" t="s">
        <v>30</v>
      </c>
      <c r="B2" s="5">
        <v>15000</v>
      </c>
      <c r="C2" s="5">
        <v>18000</v>
      </c>
      <c r="D2" s="5">
        <v>13000</v>
      </c>
      <c r="G2" s="6"/>
      <c r="H2" s="6"/>
    </row>
    <row r="3" spans="1:8" x14ac:dyDescent="0.25">
      <c r="A3" s="2" t="s">
        <v>31</v>
      </c>
      <c r="B3" s="5">
        <v>3500</v>
      </c>
      <c r="C3" s="5">
        <v>8000</v>
      </c>
      <c r="D3" s="5">
        <v>8000</v>
      </c>
      <c r="G3" s="6"/>
      <c r="H3" s="6"/>
    </row>
    <row r="4" spans="1:8" ht="98.25" customHeight="1" x14ac:dyDescent="0.25">
      <c r="A4" s="2" t="s">
        <v>32</v>
      </c>
      <c r="B4" s="5">
        <v>4000</v>
      </c>
      <c r="C4" s="5">
        <v>3600</v>
      </c>
      <c r="D4" s="5">
        <v>3000</v>
      </c>
      <c r="E4" s="7"/>
      <c r="G4" s="22" t="s">
        <v>33</v>
      </c>
      <c r="H4" s="8" t="s">
        <v>34</v>
      </c>
    </row>
    <row r="5" spans="1:8" x14ac:dyDescent="0.25">
      <c r="A5" s="2" t="s">
        <v>35</v>
      </c>
      <c r="B5" s="5">
        <v>7000</v>
      </c>
      <c r="C5" s="5">
        <v>7000</v>
      </c>
      <c r="D5" s="5">
        <v>7000</v>
      </c>
      <c r="G5" s="9"/>
      <c r="H5" s="9"/>
    </row>
    <row r="6" spans="1:8" x14ac:dyDescent="0.25">
      <c r="B6" s="5"/>
      <c r="C6" s="5"/>
      <c r="D6" s="5"/>
    </row>
    <row r="7" spans="1:8" x14ac:dyDescent="0.25">
      <c r="B7" s="5"/>
      <c r="C7" s="5"/>
      <c r="D7" s="5"/>
    </row>
    <row r="8" spans="1:8" x14ac:dyDescent="0.25">
      <c r="B8" s="5"/>
      <c r="C8" s="5"/>
      <c r="D8" s="5"/>
    </row>
    <row r="9" spans="1:8" x14ac:dyDescent="0.25">
      <c r="B9" s="5"/>
      <c r="C9" s="5"/>
      <c r="D9" s="5"/>
    </row>
    <row r="10" spans="1:8" x14ac:dyDescent="0.25">
      <c r="B10" s="5"/>
      <c r="C10" s="5"/>
      <c r="D10" s="5"/>
    </row>
    <row r="11" spans="1:8" x14ac:dyDescent="0.25">
      <c r="B11" s="5"/>
      <c r="C11" s="5"/>
      <c r="D11" s="5"/>
    </row>
    <row r="12" spans="1:8" x14ac:dyDescent="0.25">
      <c r="B12" s="5"/>
      <c r="C12" s="5"/>
      <c r="D12" s="5"/>
    </row>
    <row r="13" spans="1:8" x14ac:dyDescent="0.25">
      <c r="B13" s="5"/>
      <c r="C13" s="5"/>
      <c r="D13" s="5"/>
    </row>
    <row r="14" spans="1:8" x14ac:dyDescent="0.25">
      <c r="B14" s="5"/>
      <c r="C14" s="5"/>
      <c r="D14" s="5"/>
    </row>
    <row r="15" spans="1:8" x14ac:dyDescent="0.25">
      <c r="B15" s="5"/>
      <c r="C15" s="5"/>
      <c r="D15" s="5"/>
    </row>
    <row r="16" spans="1:8" x14ac:dyDescent="0.25">
      <c r="A16" s="2" t="s">
        <v>36</v>
      </c>
      <c r="B16" s="5">
        <f>SUM(Tabelle4[Année 1])</f>
        <v>29500</v>
      </c>
      <c r="C16" s="5">
        <f>SUM(Tabelle4[Année 2])</f>
        <v>36600</v>
      </c>
      <c r="D16" s="5">
        <f>SUM(Tabelle4[Année 3])</f>
        <v>31000</v>
      </c>
    </row>
  </sheetData>
  <phoneticPr fontId="8" type="noConversion"/>
  <hyperlinks>
    <hyperlink ref="H4" r:id="rId1" display="https://www.kircheinbewegung.ch/wp-content/uploads/2025/06/Beilage-Stellungnahme-BKRA-08.05.2024-de.pdf" xr:uid="{71EEC74F-035C-47CD-A925-C311F0927F9B}"/>
  </hyperlinks>
  <pageMargins left="0.75" right="0.75" top="1" bottom="1" header="0.5" footer="0.5"/>
  <pageSetup paperSize="9" orientation="landscape" r:id="rId2"/>
  <headerFooter>
    <oddHeader xml:space="preserve">&amp;L&amp;"Arial,Fett"&amp;10Nom de l’initiative: </oddHead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8D1CBF4191D34EAF1D934A5B140E5E" ma:contentTypeVersion="15" ma:contentTypeDescription="Ein neues Dokument erstellen." ma:contentTypeScope="" ma:versionID="d6c2d31a963e626ff8c0cc33131d3d6c">
  <xsd:schema xmlns:xsd="http://www.w3.org/2001/XMLSchema" xmlns:xs="http://www.w3.org/2001/XMLSchema" xmlns:p="http://schemas.microsoft.com/office/2006/metadata/properties" xmlns:ns2="c64e8090-b42d-4ee3-9422-b86d061a8a86" xmlns:ns3="453943a9-8645-41ed-96e1-581f88aebc68" targetNamespace="http://schemas.microsoft.com/office/2006/metadata/properties" ma:root="true" ma:fieldsID="74c803a57131fa05eb13cbc8311b4c82" ns2:_="" ns3:_="">
    <xsd:import namespace="c64e8090-b42d-4ee3-9422-b86d061a8a86"/>
    <xsd:import namespace="453943a9-8645-41ed-96e1-581f88aeb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e8090-b42d-4ee3-9422-b86d061a8a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55e6080e-250d-487f-bbb7-4a6706918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943a9-8645-41ed-96e1-581f88aebc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8fcd10-f051-4ed8-8c70-b64a3296f600}" ma:internalName="TaxCatchAll" ma:showField="CatchAllData" ma:web="453943a9-8645-41ed-96e1-581f88aeb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3943a9-8645-41ed-96e1-581f88aebc68" xsi:nil="true"/>
    <lcf76f155ced4ddcb4097134ff3c332f xmlns="c64e8090-b42d-4ee3-9422-b86d061a8a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A5C6AA-5513-420A-A1C5-066A3BC08DD1}"/>
</file>

<file path=customXml/itemProps2.xml><?xml version="1.0" encoding="utf-8"?>
<ds:datastoreItem xmlns:ds="http://schemas.openxmlformats.org/officeDocument/2006/customXml" ds:itemID="{3D41C13F-CD20-4853-BC79-1BDD1B2ED3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F0409B-AB43-46CE-AFCB-E8E3B724DC48}">
  <ds:schemaRefs>
    <ds:schemaRef ds:uri="http://schemas.microsoft.com/office/2006/documentManagement/types"/>
    <ds:schemaRef ds:uri="453943a9-8645-41ed-96e1-581f88aebc68"/>
    <ds:schemaRef ds:uri="c64e8090-b42d-4ee3-9422-b86d061a8a86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1. Coûts et financement</vt:lpstr>
      <vt:lpstr>2. Charge par catégories</vt:lpstr>
      <vt:lpstr>3. Financement et 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Siegfried Matthias</cp:lastModifiedBy>
  <cp:revision/>
  <dcterms:created xsi:type="dcterms:W3CDTF">2025-05-07T09:14:32Z</dcterms:created>
  <dcterms:modified xsi:type="dcterms:W3CDTF">2025-10-27T08:18:33Z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0x010100A78D1CBF4191D34EAF1D934A5B140E5E</vt:lpwstr>
  </property>
  <property fmtid="{D5CDD505-2E9C-101B-9397-08002B2CF9AE}" pid="3" name="MediaServiceImageTags">
    <vt:lpwstr/>
  </property>
</Properties>
</file>